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esktop\"/>
    </mc:Choice>
  </mc:AlternateContent>
  <xr:revisionPtr revIDLastSave="0" documentId="13_ncr:1_{81D8FE4C-84B2-47DC-A6F8-616C2CF0482C}" xr6:coauthVersionLast="40" xr6:coauthVersionMax="40" xr10:uidLastSave="{00000000-0000-0000-0000-000000000000}"/>
  <bookViews>
    <workbookView xWindow="0" yWindow="0" windowWidth="28800" windowHeight="11535" xr2:uid="{4D29E600-998D-4442-870C-C6EDE0284330}"/>
  </bookViews>
  <sheets>
    <sheet name="Sheet1" sheetId="1" r:id="rId1"/>
  </sheets>
  <definedNames>
    <definedName name="_xlnm.Print_Area" localSheetId="0">Sheet1!$A$1:$S$26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N19" i="1"/>
  <c r="F19" i="1"/>
  <c r="G19" i="1" s="1"/>
  <c r="H19" i="1" s="1"/>
  <c r="I19" i="1" s="1"/>
  <c r="J19" i="1" s="1"/>
  <c r="K19" i="1" s="1"/>
  <c r="L19" i="1" s="1"/>
  <c r="M19" i="1" s="1"/>
  <c r="E19" i="1"/>
  <c r="E22" i="1"/>
  <c r="M24" i="1"/>
  <c r="G22" i="1"/>
  <c r="O26" i="1"/>
  <c r="N25" i="1"/>
  <c r="O25" i="1"/>
  <c r="N24" i="1"/>
  <c r="O24" i="1"/>
  <c r="L23" i="1"/>
  <c r="M23" i="1"/>
  <c r="N23" i="1"/>
  <c r="O23" i="1"/>
  <c r="F23" i="1"/>
  <c r="K22" i="1"/>
  <c r="L22" i="1"/>
  <c r="M22" i="1"/>
  <c r="N22" i="1"/>
  <c r="O22" i="1"/>
  <c r="F22" i="1"/>
  <c r="D20" i="1"/>
  <c r="E20" i="1" s="1"/>
  <c r="F20" i="1" s="1"/>
  <c r="D19" i="1"/>
  <c r="M17" i="1"/>
  <c r="P16" i="1"/>
  <c r="P15" i="1"/>
  <c r="E17" i="1"/>
  <c r="F17" i="1"/>
  <c r="G17" i="1"/>
  <c r="J26" i="1" s="1"/>
  <c r="H17" i="1"/>
  <c r="I17" i="1"/>
  <c r="J23" i="1" s="1"/>
  <c r="J17" i="1"/>
  <c r="K17" i="1"/>
  <c r="L17" i="1"/>
  <c r="N17" i="1"/>
  <c r="O17" i="1"/>
  <c r="D17" i="1"/>
  <c r="I22" i="1" l="1"/>
  <c r="N26" i="1"/>
  <c r="J22" i="1"/>
  <c r="M25" i="1"/>
  <c r="M26" i="1"/>
  <c r="K24" i="1"/>
  <c r="K23" i="1"/>
  <c r="L24" i="1"/>
  <c r="L25" i="1"/>
  <c r="H22" i="1"/>
  <c r="G24" i="1"/>
  <c r="H24" i="1"/>
  <c r="I25" i="1"/>
  <c r="I23" i="1"/>
  <c r="H25" i="1"/>
  <c r="I26" i="1"/>
  <c r="L26" i="1"/>
  <c r="G20" i="1"/>
  <c r="H20" i="1" s="1"/>
  <c r="I20" i="1" s="1"/>
  <c r="J20" i="1" s="1"/>
  <c r="K20" i="1" s="1"/>
  <c r="L20" i="1" s="1"/>
  <c r="M20" i="1" s="1"/>
  <c r="N20" i="1" s="1"/>
  <c r="O20" i="1" s="1"/>
  <c r="H23" i="1"/>
  <c r="J24" i="1"/>
  <c r="K25" i="1"/>
  <c r="K26" i="1"/>
  <c r="G23" i="1"/>
  <c r="I24" i="1"/>
  <c r="J25" i="1"/>
  <c r="P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Angelica</author>
  </authors>
  <commentList>
    <comment ref="I17" authorId="0" shapeId="0" xr:uid="{F03D8F47-BC19-43A0-944E-EFA6F6421A17}">
      <text>
        <r>
          <rPr>
            <b/>
            <sz val="9"/>
            <color indexed="81"/>
            <rFont val="MS P ゴシック"/>
            <family val="3"/>
            <charset val="128"/>
          </rPr>
          <t>月１００時間未満に抑える必要があるためＮＧ</t>
        </r>
      </text>
    </comment>
    <comment ref="P17" authorId="0" shapeId="0" xr:uid="{0D89F991-30ED-4AA6-8865-34CA9A312935}">
      <text>
        <r>
          <rPr>
            <b/>
            <sz val="9"/>
            <color indexed="81"/>
            <rFont val="MS P ゴシック"/>
            <family val="3"/>
            <charset val="128"/>
          </rPr>
          <t>年７２０時間を超えているためＮＧ</t>
        </r>
      </text>
    </comment>
    <comment ref="O19" authorId="0" shapeId="0" xr:uid="{86685C79-6807-4E7A-9BAA-D45E47A3A548}">
      <text>
        <r>
          <rPr>
            <b/>
            <sz val="9"/>
            <color indexed="81"/>
            <rFont val="MS P ゴシック"/>
            <family val="3"/>
            <charset val="128"/>
          </rPr>
          <t>年６回を超えているためＮＧ</t>
        </r>
      </text>
    </comment>
    <comment ref="O20" authorId="0" shapeId="0" xr:uid="{259969D8-6F9B-4A55-A491-00DD84529317}">
      <text>
        <r>
          <rPr>
            <b/>
            <sz val="9"/>
            <color indexed="81"/>
            <rFont val="MS P ゴシック"/>
            <family val="3"/>
            <charset val="128"/>
          </rPr>
          <t>年７２０時間超のためＮＧ</t>
        </r>
      </text>
    </comment>
    <comment ref="G22" authorId="0" shapeId="0" xr:uid="{8030B5B6-2F0F-414A-BB76-FDEEFABA7AD3}">
      <text>
        <r>
          <rPr>
            <b/>
            <sz val="9"/>
            <color indexed="81"/>
            <rFont val="MS P ゴシック"/>
            <family val="3"/>
            <charset val="128"/>
          </rPr>
          <t>２ヶ月平均で８０時間を
超えているためＮＧ</t>
        </r>
      </text>
    </comment>
  </commentList>
</comments>
</file>

<file path=xl/sharedStrings.xml><?xml version="1.0" encoding="utf-8"?>
<sst xmlns="http://schemas.openxmlformats.org/spreadsheetml/2006/main" count="35" uniqueCount="31">
  <si>
    <t>合計</t>
    <rPh sb="0" eb="2">
      <t>ゴウケイ</t>
    </rPh>
    <phoneticPr fontId="2"/>
  </si>
  <si>
    <t>時間外労働</t>
    <rPh sb="0" eb="3">
      <t>ジカンガイ</t>
    </rPh>
    <rPh sb="3" eb="5">
      <t>ロウドウ</t>
    </rPh>
    <phoneticPr fontId="2"/>
  </si>
  <si>
    <t>休日労働</t>
    <rPh sb="0" eb="2">
      <t>キュウジツ</t>
    </rPh>
    <rPh sb="2" eb="4">
      <t>ロウドウ</t>
    </rPh>
    <phoneticPr fontId="2"/>
  </si>
  <si>
    <t>36協定対象期間</t>
    <rPh sb="2" eb="4">
      <t>キョウテイ</t>
    </rPh>
    <rPh sb="4" eb="6">
      <t>タイショウ</t>
    </rPh>
    <rPh sb="6" eb="8">
      <t>キカン</t>
    </rPh>
    <phoneticPr fontId="2"/>
  </si>
  <si>
    <t>時間外労働の原則となる上限</t>
    <rPh sb="0" eb="3">
      <t>ジカンガイ</t>
    </rPh>
    <rPh sb="3" eb="5">
      <t>ロウドウ</t>
    </rPh>
    <rPh sb="6" eb="8">
      <t>ゲンソク</t>
    </rPh>
    <rPh sb="11" eb="13">
      <t>ジョウゲン</t>
    </rPh>
    <phoneticPr fontId="2"/>
  </si>
  <si>
    <t>月45時間</t>
    <rPh sb="0" eb="1">
      <t>ツキ</t>
    </rPh>
    <rPh sb="3" eb="5">
      <t>ジカン</t>
    </rPh>
    <phoneticPr fontId="2"/>
  </si>
  <si>
    <t>年360時間</t>
    <rPh sb="0" eb="1">
      <t>ネン</t>
    </rPh>
    <rPh sb="4" eb="6">
      <t>ジカン</t>
    </rPh>
    <phoneticPr fontId="2"/>
  </si>
  <si>
    <t>法定休日労働の回数、始業・終業時刻</t>
    <rPh sb="0" eb="2">
      <t>ホウテイ</t>
    </rPh>
    <rPh sb="2" eb="4">
      <t>キュウジツ</t>
    </rPh>
    <rPh sb="4" eb="6">
      <t>ロウドウ</t>
    </rPh>
    <rPh sb="7" eb="9">
      <t>カイスウ</t>
    </rPh>
    <rPh sb="10" eb="12">
      <t>シギョウ</t>
    </rPh>
    <rPh sb="13" eb="15">
      <t>シュウギョウ</t>
    </rPh>
    <rPh sb="15" eb="17">
      <t>ジコク</t>
    </rPh>
    <phoneticPr fontId="2"/>
  </si>
  <si>
    <t>8：30～17：30</t>
    <phoneticPr fontId="2"/>
  </si>
  <si>
    <t>特別条項の有無</t>
    <rPh sb="0" eb="2">
      <t>トクベツ</t>
    </rPh>
    <rPh sb="2" eb="4">
      <t>ジョウコウ</t>
    </rPh>
    <rPh sb="5" eb="7">
      <t>ウム</t>
    </rPh>
    <phoneticPr fontId="2"/>
  </si>
  <si>
    <t>あり</t>
    <phoneticPr fontId="2"/>
  </si>
  <si>
    <t>特別条項の回数</t>
    <rPh sb="0" eb="2">
      <t>トクベツ</t>
    </rPh>
    <rPh sb="2" eb="4">
      <t>ジョウコウ</t>
    </rPh>
    <rPh sb="5" eb="7">
      <t>カイスウ</t>
    </rPh>
    <phoneticPr fontId="2"/>
  </si>
  <si>
    <t>年６回</t>
    <rPh sb="0" eb="1">
      <t>ネン</t>
    </rPh>
    <rPh sb="2" eb="3">
      <t>カイ</t>
    </rPh>
    <phoneticPr fontId="2"/>
  </si>
  <si>
    <t>特別条項における年間の時間外労働の上限</t>
    <rPh sb="0" eb="2">
      <t>トクベツ</t>
    </rPh>
    <rPh sb="2" eb="4">
      <t>ジョウコウ</t>
    </rPh>
    <rPh sb="8" eb="10">
      <t>ネンカン</t>
    </rPh>
    <rPh sb="11" eb="14">
      <t>ジカンガイ</t>
    </rPh>
    <rPh sb="14" eb="16">
      <t>ロウドウ</t>
    </rPh>
    <rPh sb="17" eb="19">
      <t>ジョウゲン</t>
    </rPh>
    <phoneticPr fontId="2"/>
  </si>
  <si>
    <t>１ヶ月の時間外労働と休日労働の合計時間数の上限</t>
    <rPh sb="2" eb="3">
      <t>ゲツ</t>
    </rPh>
    <rPh sb="4" eb="7">
      <t>ジカンガイ</t>
    </rPh>
    <rPh sb="7" eb="9">
      <t>ロウドウ</t>
    </rPh>
    <rPh sb="10" eb="12">
      <t>キュウジツ</t>
    </rPh>
    <rPh sb="12" eb="14">
      <t>ロウドウ</t>
    </rPh>
    <rPh sb="15" eb="17">
      <t>ゴウケイ</t>
    </rPh>
    <rPh sb="17" eb="19">
      <t>ジカン</t>
    </rPh>
    <rPh sb="19" eb="20">
      <t>スウ</t>
    </rPh>
    <rPh sb="21" eb="23">
      <t>ジョウゲン</t>
    </rPh>
    <phoneticPr fontId="2"/>
  </si>
  <si>
    <t>原則</t>
    <rPh sb="0" eb="2">
      <t>ゲンソク</t>
    </rPh>
    <phoneticPr fontId="2"/>
  </si>
  <si>
    <t>特別条項</t>
    <rPh sb="0" eb="2">
      <t>トクベツ</t>
    </rPh>
    <rPh sb="2" eb="4">
      <t>ジョウコウ</t>
    </rPh>
    <phoneticPr fontId="2"/>
  </si>
  <si>
    <t>月4回</t>
    <rPh sb="0" eb="1">
      <t>ツキ</t>
    </rPh>
    <rPh sb="2" eb="3">
      <t>カイ</t>
    </rPh>
    <phoneticPr fontId="2"/>
  </si>
  <si>
    <t>★累計値（年度累計）</t>
    <rPh sb="1" eb="3">
      <t>ルイケイ</t>
    </rPh>
    <rPh sb="3" eb="4">
      <t>アタイ</t>
    </rPh>
    <rPh sb="5" eb="7">
      <t>ネンド</t>
    </rPh>
    <rPh sb="7" eb="9">
      <t>ルイケイ</t>
    </rPh>
    <phoneticPr fontId="2"/>
  </si>
  <si>
    <t>　特別条項累計回数</t>
    <rPh sb="1" eb="3">
      <t>トクベツ</t>
    </rPh>
    <rPh sb="3" eb="5">
      <t>ジョウコウ</t>
    </rPh>
    <rPh sb="5" eb="7">
      <t>ルイケイ</t>
    </rPh>
    <rPh sb="7" eb="9">
      <t>カイスウ</t>
    </rPh>
    <phoneticPr fontId="2"/>
  </si>
  <si>
    <t>(A)</t>
    <phoneticPr fontId="2"/>
  </si>
  <si>
    <t>　時間外労働時間数</t>
    <rPh sb="1" eb="4">
      <t>ジカンガイ</t>
    </rPh>
    <rPh sb="4" eb="6">
      <t>ロウドウ</t>
    </rPh>
    <rPh sb="6" eb="8">
      <t>ジカン</t>
    </rPh>
    <rPh sb="8" eb="9">
      <t>スウ</t>
    </rPh>
    <phoneticPr fontId="2"/>
  </si>
  <si>
    <t>(B)</t>
    <phoneticPr fontId="2"/>
  </si>
  <si>
    <t>★平均値</t>
    <rPh sb="1" eb="4">
      <t>ヘイキンチ</t>
    </rPh>
    <phoneticPr fontId="2"/>
  </si>
  <si>
    <t>　２ヶ月平均</t>
    <rPh sb="3" eb="4">
      <t>ゲツ</t>
    </rPh>
    <rPh sb="4" eb="6">
      <t>ヘイキン</t>
    </rPh>
    <phoneticPr fontId="2"/>
  </si>
  <si>
    <t>　３ヶ月平均</t>
    <rPh sb="3" eb="4">
      <t>ゲツ</t>
    </rPh>
    <rPh sb="4" eb="6">
      <t>ヘイキン</t>
    </rPh>
    <phoneticPr fontId="2"/>
  </si>
  <si>
    <t>　４ヶ月平均</t>
    <rPh sb="3" eb="4">
      <t>ゲツ</t>
    </rPh>
    <rPh sb="4" eb="6">
      <t>ヘイキン</t>
    </rPh>
    <phoneticPr fontId="2"/>
  </si>
  <si>
    <t>　５ヶ月平均</t>
    <rPh sb="3" eb="4">
      <t>ゲツ</t>
    </rPh>
    <rPh sb="4" eb="6">
      <t>ヘイキン</t>
    </rPh>
    <phoneticPr fontId="2"/>
  </si>
  <si>
    <t>　６ヶ月平均</t>
    <rPh sb="3" eb="4">
      <t>ゲツ</t>
    </rPh>
    <rPh sb="4" eb="6">
      <t>ヘイキン</t>
    </rPh>
    <phoneticPr fontId="2"/>
  </si>
  <si>
    <t>(C)</t>
    <phoneticPr fontId="2"/>
  </si>
  <si>
    <t>時間外労働管理エクセル</t>
    <rPh sb="0" eb="3">
      <t>ジカンガイ</t>
    </rPh>
    <rPh sb="3" eb="5">
      <t>ロウドウ</t>
    </rPh>
    <rPh sb="5" eb="7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</si>
</sst>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yyyy&quot;年&quot;m&quot;月&quot;;@"/>
    <numFmt numFmtId="179" formatCode="yyyy&quot;年&quot;m&quot;月&quot;d&quot;日&quot;;@"/>
    <numFmt numFmtId="180" formatCode="#,##0.0;[Red]\-#,##0.0"/>
    <numFmt numFmtId="181" formatCode="General&quot;時&quot;&quot;間&quot;"/>
  </numFmts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80" fontId="0" fillId="0" borderId="1" xfId="0" applyNumberFormat="1" applyBorder="1">
      <alignment vertical="center"/>
    </xf>
    <xf numFmtId="180" fontId="0" fillId="0" borderId="1" xfId="1" applyNumberFormat="1" applyFont="1" applyBorder="1">
      <alignment vertical="center"/>
    </xf>
    <xf numFmtId="0" fontId="0" fillId="2" borderId="1" xfId="0" applyFill="1" applyBorder="1">
      <alignment vertical="center"/>
    </xf>
    <xf numFmtId="180" fontId="0" fillId="2" borderId="1" xfId="0" applyNumberFormat="1" applyFill="1" applyBorder="1">
      <alignment vertical="center"/>
    </xf>
    <xf numFmtId="181" fontId="0" fillId="0" borderId="8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0" xfId="0" applyNumberFormat="1">
      <alignment vertical="center"/>
    </xf>
    <xf numFmtId="181" fontId="0" fillId="0" borderId="1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4633-7AC5-4D82-8E79-D7A48114974C}">
  <sheetPr>
    <pageSetUpPr fitToPage="1"/>
  </sheetPr>
  <dimension ref="A1:Q29"/>
  <sheetViews>
    <sheetView tabSelected="1" workbookViewId="0">
      <selection activeCell="S24" sqref="S24"/>
    </sheetView>
  </sheetViews>
  <sheetFormatPr defaultRowHeight="18.75"/>
  <cols>
    <col min="1" max="1" width="3.75" bestFit="1" customWidth="1"/>
    <col min="2" max="16" width="10.875" customWidth="1"/>
  </cols>
  <sheetData>
    <row r="1" spans="1:16" ht="25.5">
      <c r="A1" s="32" t="s">
        <v>30</v>
      </c>
    </row>
    <row r="3" spans="1:16" ht="19.5" thickBot="1"/>
    <row r="4" spans="1:16">
      <c r="A4" s="7" t="s">
        <v>15</v>
      </c>
      <c r="B4" s="20" t="s">
        <v>3</v>
      </c>
      <c r="C4" s="20"/>
      <c r="D4" s="20"/>
      <c r="E4" s="15">
        <v>43922</v>
      </c>
      <c r="F4" s="15"/>
      <c r="G4" s="17">
        <v>44286</v>
      </c>
      <c r="H4" s="16"/>
    </row>
    <row r="5" spans="1:16">
      <c r="A5" s="8"/>
      <c r="B5" s="21" t="s">
        <v>4</v>
      </c>
      <c r="C5" s="21"/>
      <c r="D5" s="21"/>
      <c r="E5" s="5" t="s">
        <v>5</v>
      </c>
      <c r="F5" s="5"/>
      <c r="G5" s="5" t="s">
        <v>6</v>
      </c>
      <c r="H5" s="12"/>
    </row>
    <row r="6" spans="1:16" ht="19.5" thickBot="1">
      <c r="A6" s="9"/>
      <c r="B6" s="22" t="s">
        <v>7</v>
      </c>
      <c r="C6" s="22"/>
      <c r="D6" s="22"/>
      <c r="E6" s="13" t="s">
        <v>17</v>
      </c>
      <c r="F6" s="13"/>
      <c r="G6" s="13" t="s">
        <v>8</v>
      </c>
      <c r="H6" s="14"/>
    </row>
    <row r="7" spans="1:16">
      <c r="A7" s="7" t="s">
        <v>16</v>
      </c>
      <c r="B7" s="20" t="s">
        <v>9</v>
      </c>
      <c r="C7" s="20"/>
      <c r="D7" s="20"/>
      <c r="E7" s="10" t="s">
        <v>10</v>
      </c>
      <c r="F7" s="10"/>
      <c r="G7" s="10"/>
      <c r="H7" s="11"/>
    </row>
    <row r="8" spans="1:16">
      <c r="A8" s="8"/>
      <c r="B8" s="21" t="s">
        <v>11</v>
      </c>
      <c r="C8" s="21"/>
      <c r="D8" s="21"/>
      <c r="E8" s="5" t="s">
        <v>12</v>
      </c>
      <c r="F8" s="5"/>
      <c r="G8" s="5"/>
      <c r="H8" s="12"/>
      <c r="I8" t="s">
        <v>20</v>
      </c>
    </row>
    <row r="9" spans="1:16">
      <c r="A9" s="8"/>
      <c r="B9" s="21" t="s">
        <v>13</v>
      </c>
      <c r="C9" s="21"/>
      <c r="D9" s="21"/>
      <c r="E9" s="30">
        <v>720</v>
      </c>
      <c r="F9" s="30"/>
      <c r="G9" s="30"/>
      <c r="H9" s="31"/>
      <c r="I9" t="s">
        <v>22</v>
      </c>
    </row>
    <row r="10" spans="1:16" ht="19.5" thickBot="1">
      <c r="A10" s="9"/>
      <c r="B10" s="22" t="s">
        <v>14</v>
      </c>
      <c r="C10" s="22"/>
      <c r="D10" s="22"/>
      <c r="E10" s="27">
        <v>99</v>
      </c>
      <c r="F10" s="27"/>
      <c r="G10" s="27"/>
      <c r="H10" s="28"/>
      <c r="I10" t="s">
        <v>29</v>
      </c>
    </row>
    <row r="11" spans="1:16">
      <c r="A11" s="6"/>
      <c r="B11" s="3"/>
      <c r="C11" s="3"/>
      <c r="D11" s="3"/>
      <c r="E11" s="4"/>
      <c r="F11" s="4"/>
      <c r="G11" s="4"/>
    </row>
    <row r="12" spans="1:16">
      <c r="A12" s="6"/>
      <c r="B12" s="3"/>
      <c r="C12" s="3"/>
      <c r="D12" s="3"/>
      <c r="E12" s="4"/>
      <c r="F12" s="4"/>
      <c r="G12" s="4"/>
    </row>
    <row r="14" spans="1:16">
      <c r="B14" s="2"/>
      <c r="C14" s="2"/>
      <c r="D14" s="18">
        <v>43922</v>
      </c>
      <c r="E14" s="18">
        <v>43952</v>
      </c>
      <c r="F14" s="18">
        <v>43983</v>
      </c>
      <c r="G14" s="18">
        <v>44013</v>
      </c>
      <c r="H14" s="18">
        <v>44044</v>
      </c>
      <c r="I14" s="18">
        <v>44075</v>
      </c>
      <c r="J14" s="18">
        <v>44105</v>
      </c>
      <c r="K14" s="18">
        <v>44136</v>
      </c>
      <c r="L14" s="18">
        <v>44166</v>
      </c>
      <c r="M14" s="18">
        <v>44197</v>
      </c>
      <c r="N14" s="18">
        <v>44228</v>
      </c>
      <c r="O14" s="18">
        <v>44256</v>
      </c>
      <c r="P14" s="19" t="s">
        <v>0</v>
      </c>
    </row>
    <row r="15" spans="1:16">
      <c r="B15" s="2" t="s">
        <v>1</v>
      </c>
      <c r="C15" s="2"/>
      <c r="D15" s="19">
        <v>80</v>
      </c>
      <c r="E15" s="19">
        <v>60</v>
      </c>
      <c r="F15" s="19">
        <v>60</v>
      </c>
      <c r="G15" s="19">
        <v>60</v>
      </c>
      <c r="H15" s="19">
        <v>45</v>
      </c>
      <c r="I15" s="19">
        <v>80</v>
      </c>
      <c r="J15" s="19">
        <v>35</v>
      </c>
      <c r="K15" s="19">
        <v>60</v>
      </c>
      <c r="L15" s="19">
        <v>35</v>
      </c>
      <c r="M15" s="19">
        <v>45</v>
      </c>
      <c r="N15" s="19">
        <v>45</v>
      </c>
      <c r="O15" s="19">
        <v>60</v>
      </c>
      <c r="P15" s="19">
        <f>+SUM(D15:O15)</f>
        <v>665</v>
      </c>
    </row>
    <row r="16" spans="1:16">
      <c r="B16" s="2" t="s">
        <v>2</v>
      </c>
      <c r="C16" s="2"/>
      <c r="D16" s="19"/>
      <c r="E16" s="19"/>
      <c r="F16" s="19">
        <v>25</v>
      </c>
      <c r="G16" s="19">
        <v>30</v>
      </c>
      <c r="H16" s="19"/>
      <c r="I16" s="19">
        <v>20</v>
      </c>
      <c r="J16" s="19"/>
      <c r="K16" s="19">
        <v>5</v>
      </c>
      <c r="L16" s="19"/>
      <c r="M16" s="19">
        <v>20</v>
      </c>
      <c r="N16" s="19">
        <v>30</v>
      </c>
      <c r="O16" s="19"/>
      <c r="P16" s="19">
        <f>+SUM(D16:O16)</f>
        <v>130</v>
      </c>
    </row>
    <row r="17" spans="2:17">
      <c r="B17" s="2" t="s">
        <v>0</v>
      </c>
      <c r="C17" s="2"/>
      <c r="D17" s="19">
        <f>+SUM(D15:D16)</f>
        <v>80</v>
      </c>
      <c r="E17" s="19">
        <f t="shared" ref="E17:O17" si="0">+SUM(E15:E16)</f>
        <v>60</v>
      </c>
      <c r="F17" s="19">
        <f t="shared" si="0"/>
        <v>85</v>
      </c>
      <c r="G17" s="19">
        <f t="shared" si="0"/>
        <v>90</v>
      </c>
      <c r="H17" s="19">
        <f t="shared" si="0"/>
        <v>45</v>
      </c>
      <c r="I17" s="25">
        <f t="shared" si="0"/>
        <v>100</v>
      </c>
      <c r="J17" s="19">
        <f t="shared" si="0"/>
        <v>35</v>
      </c>
      <c r="K17" s="19">
        <f t="shared" si="0"/>
        <v>65</v>
      </c>
      <c r="L17" s="19">
        <f t="shared" si="0"/>
        <v>35</v>
      </c>
      <c r="M17" s="19">
        <f t="shared" si="0"/>
        <v>65</v>
      </c>
      <c r="N17" s="19">
        <f t="shared" si="0"/>
        <v>75</v>
      </c>
      <c r="O17" s="19">
        <f t="shared" si="0"/>
        <v>60</v>
      </c>
      <c r="P17" s="25">
        <f>+SUM(D17:O17)</f>
        <v>795</v>
      </c>
      <c r="Q17" t="s">
        <v>29</v>
      </c>
    </row>
    <row r="18" spans="2:17">
      <c r="B18" s="2" t="s">
        <v>18</v>
      </c>
      <c r="C18" s="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7">
      <c r="B19" s="2" t="s">
        <v>19</v>
      </c>
      <c r="C19" s="2"/>
      <c r="D19" s="19">
        <f>+IF(D15&gt;45,1,0)</f>
        <v>1</v>
      </c>
      <c r="E19" s="19">
        <f>+IF(E15&gt;45,1,0)+D19</f>
        <v>2</v>
      </c>
      <c r="F19" s="19">
        <f t="shared" ref="F19:M19" si="1">+IF(F15&gt;45,1,0)+E19</f>
        <v>3</v>
      </c>
      <c r="G19" s="19">
        <f t="shared" si="1"/>
        <v>4</v>
      </c>
      <c r="H19" s="19">
        <f t="shared" si="1"/>
        <v>4</v>
      </c>
      <c r="I19" s="19">
        <f t="shared" si="1"/>
        <v>5</v>
      </c>
      <c r="J19" s="19">
        <f t="shared" si="1"/>
        <v>5</v>
      </c>
      <c r="K19" s="19">
        <f t="shared" si="1"/>
        <v>6</v>
      </c>
      <c r="L19" s="19">
        <f t="shared" si="1"/>
        <v>6</v>
      </c>
      <c r="M19" s="19">
        <f t="shared" si="1"/>
        <v>6</v>
      </c>
      <c r="N19" s="19">
        <f>+IF(N15&gt;45,1,0)+M19</f>
        <v>6</v>
      </c>
      <c r="O19" s="25">
        <f>+IF(O15&gt;45,1,0)+N19</f>
        <v>7</v>
      </c>
      <c r="P19" s="19"/>
      <c r="Q19" t="s">
        <v>20</v>
      </c>
    </row>
    <row r="20" spans="2:17">
      <c r="B20" s="2" t="s">
        <v>21</v>
      </c>
      <c r="C20" s="2"/>
      <c r="D20" s="19">
        <f>+D17</f>
        <v>80</v>
      </c>
      <c r="E20" s="19">
        <f>+D20+E17</f>
        <v>140</v>
      </c>
      <c r="F20" s="19">
        <f t="shared" ref="F20:O20" si="2">+E20+F17</f>
        <v>225</v>
      </c>
      <c r="G20" s="19">
        <f t="shared" si="2"/>
        <v>315</v>
      </c>
      <c r="H20" s="19">
        <f t="shared" si="2"/>
        <v>360</v>
      </c>
      <c r="I20" s="19">
        <f t="shared" si="2"/>
        <v>460</v>
      </c>
      <c r="J20" s="19">
        <f t="shared" si="2"/>
        <v>495</v>
      </c>
      <c r="K20" s="19">
        <f t="shared" si="2"/>
        <v>560</v>
      </c>
      <c r="L20" s="19">
        <f t="shared" si="2"/>
        <v>595</v>
      </c>
      <c r="M20" s="19">
        <f t="shared" si="2"/>
        <v>660</v>
      </c>
      <c r="N20" s="25">
        <f t="shared" si="2"/>
        <v>735</v>
      </c>
      <c r="O20" s="25">
        <f t="shared" si="2"/>
        <v>795</v>
      </c>
      <c r="P20" s="19"/>
      <c r="Q20" t="s">
        <v>22</v>
      </c>
    </row>
    <row r="21" spans="2:17">
      <c r="B21" s="2" t="s">
        <v>23</v>
      </c>
      <c r="C21" s="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7">
      <c r="B22" s="2" t="s">
        <v>24</v>
      </c>
      <c r="C22" s="2"/>
      <c r="D22" s="23"/>
      <c r="E22" s="23">
        <f>+AVERAGE(D17:E17)</f>
        <v>70</v>
      </c>
      <c r="F22" s="23">
        <f>+AVERAGE(E17:F17)</f>
        <v>72.5</v>
      </c>
      <c r="G22" s="26">
        <f>+AVERAGE(F17:G17)</f>
        <v>87.5</v>
      </c>
      <c r="H22" s="23">
        <f t="shared" ref="H22:O22" si="3">+AVERAGE(G17:H17)</f>
        <v>67.5</v>
      </c>
      <c r="I22" s="23">
        <f>+AVERAGE(H17:I17)</f>
        <v>72.5</v>
      </c>
      <c r="J22" s="23">
        <f t="shared" si="3"/>
        <v>67.5</v>
      </c>
      <c r="K22" s="23">
        <f t="shared" si="3"/>
        <v>50</v>
      </c>
      <c r="L22" s="23">
        <f t="shared" si="3"/>
        <v>50</v>
      </c>
      <c r="M22" s="23">
        <f t="shared" si="3"/>
        <v>50</v>
      </c>
      <c r="N22" s="23">
        <f t="shared" si="3"/>
        <v>70</v>
      </c>
      <c r="O22" s="23">
        <f t="shared" si="3"/>
        <v>67.5</v>
      </c>
      <c r="P22" s="19"/>
    </row>
    <row r="23" spans="2:17">
      <c r="B23" s="2" t="s">
        <v>25</v>
      </c>
      <c r="C23" s="2"/>
      <c r="D23" s="23"/>
      <c r="E23" s="23"/>
      <c r="F23" s="23">
        <f>+AVERAGE(D17:F17)</f>
        <v>75</v>
      </c>
      <c r="G23" s="24">
        <f>+AVERAGE(E17:G17)</f>
        <v>78.333333333333329</v>
      </c>
      <c r="H23" s="24">
        <f t="shared" ref="G23:O23" si="4">+AVERAGE(F17:H17)</f>
        <v>73.333333333333329</v>
      </c>
      <c r="I23" s="24">
        <f t="shared" si="4"/>
        <v>78.333333333333329</v>
      </c>
      <c r="J23" s="24">
        <f t="shared" si="4"/>
        <v>60</v>
      </c>
      <c r="K23" s="24">
        <f t="shared" si="4"/>
        <v>66.666666666666671</v>
      </c>
      <c r="L23" s="23">
        <f t="shared" si="4"/>
        <v>45</v>
      </c>
      <c r="M23" s="23">
        <f t="shared" si="4"/>
        <v>55</v>
      </c>
      <c r="N23" s="24">
        <f t="shared" si="4"/>
        <v>58.333333333333336</v>
      </c>
      <c r="O23" s="24">
        <f t="shared" si="4"/>
        <v>66.666666666666671</v>
      </c>
      <c r="P23" s="19"/>
    </row>
    <row r="24" spans="2:17">
      <c r="B24" s="2" t="s">
        <v>26</v>
      </c>
      <c r="C24" s="2"/>
      <c r="D24" s="23"/>
      <c r="E24" s="23"/>
      <c r="F24" s="23"/>
      <c r="G24" s="23">
        <f>+AVERAGE(D17:G17)</f>
        <v>78.75</v>
      </c>
      <c r="H24" s="23">
        <f t="shared" ref="H24:O24" si="5">+AVERAGE(E17:H17)</f>
        <v>70</v>
      </c>
      <c r="I24" s="23">
        <f t="shared" si="5"/>
        <v>80</v>
      </c>
      <c r="J24" s="23">
        <f t="shared" si="5"/>
        <v>67.5</v>
      </c>
      <c r="K24" s="23">
        <f>+AVERAGE(H17:K17)</f>
        <v>61.25</v>
      </c>
      <c r="L24" s="23">
        <f t="shared" si="5"/>
        <v>58.75</v>
      </c>
      <c r="M24" s="23">
        <f>+AVERAGE(J17:M17)</f>
        <v>50</v>
      </c>
      <c r="N24" s="23">
        <f t="shared" si="5"/>
        <v>60</v>
      </c>
      <c r="O24" s="23">
        <f t="shared" si="5"/>
        <v>58.75</v>
      </c>
      <c r="P24" s="19"/>
    </row>
    <row r="25" spans="2:17">
      <c r="B25" s="2" t="s">
        <v>27</v>
      </c>
      <c r="C25" s="2"/>
      <c r="D25" s="23"/>
      <c r="E25" s="23"/>
      <c r="F25" s="23"/>
      <c r="G25" s="23"/>
      <c r="H25" s="23">
        <f>+AVERAGE(D17:H17)</f>
        <v>72</v>
      </c>
      <c r="I25" s="23">
        <f t="shared" ref="I25:O25" si="6">+AVERAGE(E17:I17)</f>
        <v>76</v>
      </c>
      <c r="J25" s="23">
        <f t="shared" si="6"/>
        <v>71</v>
      </c>
      <c r="K25" s="23">
        <f t="shared" si="6"/>
        <v>67</v>
      </c>
      <c r="L25" s="23">
        <f t="shared" si="6"/>
        <v>56</v>
      </c>
      <c r="M25" s="23">
        <f t="shared" si="6"/>
        <v>60</v>
      </c>
      <c r="N25" s="23">
        <f t="shared" si="6"/>
        <v>55</v>
      </c>
      <c r="O25" s="23">
        <f t="shared" si="6"/>
        <v>60</v>
      </c>
      <c r="P25" s="19"/>
    </row>
    <row r="26" spans="2:17">
      <c r="B26" s="2" t="s">
        <v>28</v>
      </c>
      <c r="C26" s="2"/>
      <c r="D26" s="23"/>
      <c r="E26" s="23"/>
      <c r="F26" s="23"/>
      <c r="G26" s="23"/>
      <c r="H26" s="23"/>
      <c r="I26" s="24">
        <f>+AVERAGE(D17:I17)</f>
        <v>76.666666666666671</v>
      </c>
      <c r="J26" s="24">
        <f t="shared" ref="J26:O26" si="7">+AVERAGE(E17:J17)</f>
        <v>69.166666666666671</v>
      </c>
      <c r="K26" s="23">
        <f t="shared" si="7"/>
        <v>70</v>
      </c>
      <c r="L26" s="24">
        <f t="shared" si="7"/>
        <v>61.666666666666664</v>
      </c>
      <c r="M26" s="24">
        <f t="shared" si="7"/>
        <v>57.5</v>
      </c>
      <c r="N26" s="24">
        <f t="shared" si="7"/>
        <v>62.5</v>
      </c>
      <c r="O26" s="24">
        <f t="shared" si="7"/>
        <v>55.833333333333336</v>
      </c>
      <c r="P26" s="19"/>
    </row>
    <row r="28" spans="2:17">
      <c r="B28" s="1"/>
      <c r="C28" s="1"/>
    </row>
    <row r="29" spans="2:17">
      <c r="B29" s="1"/>
      <c r="C29" s="1"/>
      <c r="D29" s="29"/>
    </row>
  </sheetData>
  <mergeCells count="34">
    <mergeCell ref="B26:C26"/>
    <mergeCell ref="B28:C28"/>
    <mergeCell ref="B29:C29"/>
    <mergeCell ref="B20:C20"/>
    <mergeCell ref="B21:C21"/>
    <mergeCell ref="B22:C22"/>
    <mergeCell ref="B23:C23"/>
    <mergeCell ref="B24:C24"/>
    <mergeCell ref="B25:C25"/>
    <mergeCell ref="E10:H10"/>
    <mergeCell ref="B15:C15"/>
    <mergeCell ref="B16:C16"/>
    <mergeCell ref="B17:C17"/>
    <mergeCell ref="B19:C19"/>
    <mergeCell ref="B18:C18"/>
    <mergeCell ref="B14:C14"/>
    <mergeCell ref="A7:A10"/>
    <mergeCell ref="E4:F4"/>
    <mergeCell ref="E5:F5"/>
    <mergeCell ref="E6:F6"/>
    <mergeCell ref="G4:H4"/>
    <mergeCell ref="G5:H5"/>
    <mergeCell ref="G6:H6"/>
    <mergeCell ref="E7:H7"/>
    <mergeCell ref="E8:H8"/>
    <mergeCell ref="E9:H9"/>
    <mergeCell ref="B7:D7"/>
    <mergeCell ref="B8:D8"/>
    <mergeCell ref="B9:D9"/>
    <mergeCell ref="B10:D10"/>
    <mergeCell ref="B6:D6"/>
    <mergeCell ref="B5:D5"/>
    <mergeCell ref="B4:D4"/>
    <mergeCell ref="A4:A6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Angelica</cp:lastModifiedBy>
  <cp:lastPrinted>2018-12-27T06:13:46Z</cp:lastPrinted>
  <dcterms:created xsi:type="dcterms:W3CDTF">2018-12-27T04:12:17Z</dcterms:created>
  <dcterms:modified xsi:type="dcterms:W3CDTF">2018-12-27T06:14:35Z</dcterms:modified>
</cp:coreProperties>
</file>